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795" yWindow="-225" windowWidth="13200" windowHeight="6075"/>
  </bookViews>
  <sheets>
    <sheet name="공개 총괄" sheetId="3" r:id="rId1"/>
    <sheet name="세부사용현황" sheetId="2" r:id="rId2"/>
  </sheets>
  <calcPr calcId="145621"/>
</workbook>
</file>

<file path=xl/calcChain.xml><?xml version="1.0" encoding="utf-8"?>
<calcChain xmlns="http://schemas.openxmlformats.org/spreadsheetml/2006/main">
  <c r="B17" i="3" l="1"/>
  <c r="C17" i="3"/>
  <c r="C15" i="3"/>
  <c r="B15" i="3"/>
  <c r="F54" i="2"/>
  <c r="H54" i="2"/>
  <c r="H53" i="2"/>
  <c r="H50" i="2"/>
  <c r="H46" i="2"/>
  <c r="H40" i="2" l="1"/>
  <c r="H32" i="2"/>
  <c r="H27" i="2"/>
  <c r="H20" i="2"/>
  <c r="H14" i="2"/>
  <c r="H6" i="2"/>
  <c r="H34" i="2" l="1"/>
  <c r="B13" i="3" l="1"/>
  <c r="B12" i="3"/>
  <c r="C14" i="3"/>
  <c r="C12" i="3"/>
  <c r="C13" i="3"/>
  <c r="B16" i="3"/>
  <c r="B14" i="3"/>
  <c r="C11" i="3"/>
  <c r="B11" i="3"/>
  <c r="C16" i="3"/>
  <c r="C8" i="3" l="1"/>
  <c r="C27" i="3" l="1"/>
  <c r="B10" i="3"/>
  <c r="B9" i="3"/>
  <c r="B8" i="3"/>
  <c r="B7" i="3"/>
  <c r="B27" i="3" l="1"/>
  <c r="C10" i="3" l="1"/>
  <c r="C9" i="3"/>
  <c r="C7" i="3" l="1"/>
</calcChain>
</file>

<file path=xl/sharedStrings.xml><?xml version="1.0" encoding="utf-8"?>
<sst xmlns="http://schemas.openxmlformats.org/spreadsheetml/2006/main" count="292" uniqueCount="168">
  <si>
    <t>사용일자</t>
    <phoneticPr fontId="1" type="noConversion"/>
  </si>
  <si>
    <t>집행구분</t>
    <phoneticPr fontId="1" type="noConversion"/>
  </si>
  <si>
    <t>사용처</t>
    <phoneticPr fontId="1" type="noConversion"/>
  </si>
  <si>
    <t>사용구분</t>
    <phoneticPr fontId="1" type="noConversion"/>
  </si>
  <si>
    <t>사용자</t>
    <phoneticPr fontId="1" type="noConversion"/>
  </si>
  <si>
    <t>유관기관 협의</t>
    <phoneticPr fontId="1" type="noConversion"/>
  </si>
  <si>
    <t>2. 집행목적별 사용현황</t>
    <phoneticPr fontId="1" type="noConversion"/>
  </si>
  <si>
    <t>1. 임원별 사용현황</t>
    <phoneticPr fontId="1" type="noConversion"/>
  </si>
  <si>
    <t>상근부회장</t>
    <phoneticPr fontId="1" type="noConversion"/>
  </si>
  <si>
    <t>상임감사</t>
    <phoneticPr fontId="1" type="noConversion"/>
  </si>
  <si>
    <t>경제정책본부장</t>
    <phoneticPr fontId="1" type="noConversion"/>
  </si>
  <si>
    <t>노란우산공제본부장</t>
    <phoneticPr fontId="1" type="noConversion"/>
  </si>
  <si>
    <t>구   분</t>
    <phoneticPr fontId="1" type="noConversion"/>
  </si>
  <si>
    <t>비   고</t>
    <phoneticPr fontId="1" type="noConversion"/>
  </si>
  <si>
    <t xml:space="preserve">   소     계</t>
    <phoneticPr fontId="1" type="noConversion"/>
  </si>
  <si>
    <t xml:space="preserve">    총       계</t>
    <phoneticPr fontId="1" type="noConversion"/>
  </si>
  <si>
    <t>내부직원 간담</t>
    <phoneticPr fontId="1" type="noConversion"/>
  </si>
  <si>
    <t>협동조합 관련</t>
    <phoneticPr fontId="1" type="noConversion"/>
  </si>
  <si>
    <t>집행구분</t>
    <phoneticPr fontId="1" type="noConversion"/>
  </si>
  <si>
    <t>기타사업 추진</t>
    <phoneticPr fontId="1" type="noConversion"/>
  </si>
  <si>
    <t xml:space="preserve">   합     계</t>
    <phoneticPr fontId="1" type="noConversion"/>
  </si>
  <si>
    <r>
      <t>회  장</t>
    </r>
    <r>
      <rPr>
        <sz val="10"/>
        <color theme="1"/>
        <rFont val="맑은 고딕"/>
        <family val="3"/>
        <charset val="129"/>
        <scheme val="minor"/>
      </rPr>
      <t>(비상근)</t>
    </r>
    <phoneticPr fontId="1" type="noConversion"/>
  </si>
  <si>
    <r>
      <t>사용회수</t>
    </r>
    <r>
      <rPr>
        <b/>
        <sz val="10"/>
        <color theme="1"/>
        <rFont val="맑은 고딕"/>
        <family val="3"/>
        <charset val="129"/>
        <scheme val="minor"/>
      </rPr>
      <t>(건)</t>
    </r>
    <phoneticPr fontId="1" type="noConversion"/>
  </si>
  <si>
    <r>
      <t>사용금액</t>
    </r>
    <r>
      <rPr>
        <b/>
        <sz val="10"/>
        <color theme="1"/>
        <rFont val="맑은 고딕"/>
        <family val="3"/>
        <charset val="129"/>
        <scheme val="minor"/>
      </rPr>
      <t>(원)</t>
    </r>
    <phoneticPr fontId="1" type="noConversion"/>
  </si>
  <si>
    <t>전무(공제단장)</t>
    <phoneticPr fontId="1" type="noConversion"/>
  </si>
  <si>
    <t>경영지원본부장</t>
    <phoneticPr fontId="1" type="noConversion"/>
  </si>
  <si>
    <t>집행목적</t>
    <phoneticPr fontId="1" type="noConversion"/>
  </si>
  <si>
    <t>* 사용 없음</t>
    <phoneticPr fontId="1" type="noConversion"/>
  </si>
  <si>
    <t>카드</t>
  </si>
  <si>
    <t>집행대상자(건)</t>
    <phoneticPr fontId="1" type="noConversion"/>
  </si>
  <si>
    <t>집행금액(원)</t>
    <phoneticPr fontId="1" type="noConversion"/>
  </si>
  <si>
    <t>내부직원 간담</t>
  </si>
  <si>
    <t>-</t>
    <phoneticPr fontId="1" type="noConversion"/>
  </si>
  <si>
    <t>경영지원본부장</t>
  </si>
  <si>
    <t>내부직원간담</t>
  </si>
  <si>
    <t>경영지원본부 직원 격려</t>
  </si>
  <si>
    <t>업무협의</t>
  </si>
  <si>
    <t>상임감사</t>
    <phoneticPr fontId="1" type="noConversion"/>
  </si>
  <si>
    <t>동해도본점</t>
  </si>
  <si>
    <t>직원간담</t>
  </si>
  <si>
    <t>제도운영 관련 업무협의</t>
  </si>
  <si>
    <t>회원지원본부장</t>
    <phoneticPr fontId="1" type="noConversion"/>
  </si>
  <si>
    <t>통산산업본부장</t>
    <phoneticPr fontId="1" type="noConversion"/>
  </si>
  <si>
    <t>공제사업본부장</t>
    <phoneticPr fontId="1" type="noConversion"/>
  </si>
  <si>
    <t>* 조직개편 적용(2018.9월)</t>
    <phoneticPr fontId="1" type="noConversion"/>
  </si>
  <si>
    <t>유관기관 협의</t>
  </si>
  <si>
    <t>운산</t>
  </si>
  <si>
    <t>노란우산공제사업본부장</t>
  </si>
  <si>
    <t>개미집</t>
  </si>
  <si>
    <t>(주)보나비</t>
  </si>
  <si>
    <t>2018.12월 상근임원 업무추진비 사용현황</t>
    <phoneticPr fontId="1" type="noConversion"/>
  </si>
  <si>
    <t>2018년 12월 상근임원 업무추진비 사용현황</t>
    <phoneticPr fontId="1" type="noConversion"/>
  </si>
  <si>
    <t>상근부회장</t>
    <phoneticPr fontId="1" type="noConversion"/>
  </si>
  <si>
    <t>중앙회 역대 임원 간담</t>
    <phoneticPr fontId="1" type="noConversion"/>
  </si>
  <si>
    <t>외백</t>
    <phoneticPr fontId="1" type="noConversion"/>
  </si>
  <si>
    <t>카드</t>
    <phoneticPr fontId="1" type="noConversion"/>
  </si>
  <si>
    <t>내부직원간담</t>
    <phoneticPr fontId="1" type="noConversion"/>
  </si>
  <si>
    <t>소통활성화를 위한 직원 오찬</t>
    <phoneticPr fontId="1" type="noConversion"/>
  </si>
  <si>
    <t>성민촌</t>
    <phoneticPr fontId="1" type="noConversion"/>
  </si>
  <si>
    <t>공제사업본부장</t>
    <phoneticPr fontId="1" type="noConversion"/>
  </si>
  <si>
    <t>내부직원간담</t>
    <phoneticPr fontId="19" type="noConversion"/>
  </si>
  <si>
    <t>공제사업 관련 업무협의</t>
    <phoneticPr fontId="1" type="noConversion"/>
  </si>
  <si>
    <t>생태명가</t>
    <phoneticPr fontId="1" type="noConversion"/>
  </si>
  <si>
    <t>공제사업본부 직원 등 3명</t>
    <phoneticPr fontId="1" type="noConversion"/>
  </si>
  <si>
    <t>카드</t>
    <phoneticPr fontId="1" type="noConversion"/>
  </si>
  <si>
    <t>공제사업 직원 오찬</t>
    <phoneticPr fontId="1" type="noConversion"/>
  </si>
  <si>
    <t>황금복국</t>
    <phoneticPr fontId="1" type="noConversion"/>
  </si>
  <si>
    <t>공제사업본부 직원 등 7명</t>
    <phoneticPr fontId="1" type="noConversion"/>
  </si>
  <si>
    <t>카드</t>
    <phoneticPr fontId="1" type="noConversion"/>
  </si>
  <si>
    <t>고용지원본부장</t>
    <phoneticPr fontId="1" type="noConversion"/>
  </si>
  <si>
    <t>본부직원 간담</t>
    <phoneticPr fontId="1" type="noConversion"/>
  </si>
  <si>
    <t>파리크라상</t>
    <phoneticPr fontId="1" type="noConversion"/>
  </si>
  <si>
    <t>본부직원 등 9명</t>
    <phoneticPr fontId="1" type="noConversion"/>
  </si>
  <si>
    <t>아티제</t>
    <phoneticPr fontId="1" type="noConversion"/>
  </si>
  <si>
    <t>본부직원 등 8명</t>
    <phoneticPr fontId="1" type="noConversion"/>
  </si>
  <si>
    <t>만강홍</t>
    <phoneticPr fontId="1" type="noConversion"/>
  </si>
  <si>
    <t>본부직원 등 12명</t>
    <phoneticPr fontId="1" type="noConversion"/>
  </si>
  <si>
    <t>전무(공제단장)</t>
    <phoneticPr fontId="1" type="noConversion"/>
  </si>
  <si>
    <t>2018-12-05</t>
  </si>
  <si>
    <t>2018-12-14</t>
  </si>
  <si>
    <t>연구기관 관계자 등 3명</t>
    <phoneticPr fontId="1" type="noConversion"/>
  </si>
  <si>
    <t>2018-12-20</t>
  </si>
  <si>
    <t>치안관련 기관 직원 격려</t>
    <phoneticPr fontId="1" type="noConversion"/>
  </si>
  <si>
    <t>치안관련 관계자 등 5명</t>
    <phoneticPr fontId="1" type="noConversion"/>
  </si>
  <si>
    <t>2018-12-24</t>
  </si>
  <si>
    <t>내부직원간담</t>
    <phoneticPr fontId="19" type="noConversion"/>
  </si>
  <si>
    <t>대체투자 상품개발 대체투자부 협의</t>
    <phoneticPr fontId="1" type="noConversion"/>
  </si>
  <si>
    <t>포</t>
  </si>
  <si>
    <t>대체투자부 직원 등 3명</t>
    <phoneticPr fontId="1" type="noConversion"/>
  </si>
  <si>
    <t>2018-12-28</t>
    <phoneticPr fontId="1" type="noConversion"/>
  </si>
  <si>
    <t>공제사업단 여직원 의견수렴</t>
    <phoneticPr fontId="1" type="noConversion"/>
  </si>
  <si>
    <t>공제사업단 여직원 등 5명</t>
    <phoneticPr fontId="1" type="noConversion"/>
  </si>
  <si>
    <t>경제정책본부장</t>
    <phoneticPr fontId="1" type="noConversion"/>
  </si>
  <si>
    <t>내부직원 간담</t>
    <phoneticPr fontId="1" type="noConversion"/>
  </si>
  <si>
    <t>임원오찬</t>
    <phoneticPr fontId="1" type="noConversion"/>
  </si>
  <si>
    <t>소호정</t>
    <phoneticPr fontId="1" type="noConversion"/>
  </si>
  <si>
    <t>본회 상근임원 7명</t>
    <phoneticPr fontId="1" type="noConversion"/>
  </si>
  <si>
    <t>유관기관 협의</t>
    <phoneticPr fontId="1" type="noConversion"/>
  </si>
  <si>
    <t>공정경제추진단 관계자 간담</t>
    <phoneticPr fontId="1" type="noConversion"/>
  </si>
  <si>
    <t>봉명성</t>
    <phoneticPr fontId="1" type="noConversion"/>
  </si>
  <si>
    <t>공정경제추진단 관계자 1명</t>
    <phoneticPr fontId="1" type="noConversion"/>
  </si>
  <si>
    <t>본부직원 격려</t>
    <phoneticPr fontId="1" type="noConversion"/>
  </si>
  <si>
    <t>공미</t>
    <phoneticPr fontId="1" type="noConversion"/>
  </si>
  <si>
    <t>경제정책본부 직원 11명</t>
    <phoneticPr fontId="1" type="noConversion"/>
  </si>
  <si>
    <t>보나베띠</t>
    <phoneticPr fontId="1" type="noConversion"/>
  </si>
  <si>
    <t>경제정책본부 직원 18명</t>
    <phoneticPr fontId="1" type="noConversion"/>
  </si>
  <si>
    <t>경영지원본부장</t>
    <phoneticPr fontId="1" type="noConversion"/>
  </si>
  <si>
    <t>임원 업무 협의</t>
  </si>
  <si>
    <t>소쇄원국시</t>
  </si>
  <si>
    <t>중앙회 임원 10명</t>
    <phoneticPr fontId="1" type="noConversion"/>
  </si>
  <si>
    <t>인사부 직원 4명</t>
    <phoneticPr fontId="1" type="noConversion"/>
  </si>
  <si>
    <t>인사부 직원 4명</t>
  </si>
  <si>
    <t>총무회계부 직원 7명</t>
    <phoneticPr fontId="1" type="noConversion"/>
  </si>
  <si>
    <t>총무회계부 직원 3명</t>
  </si>
  <si>
    <t>인사부 직원 6명</t>
  </si>
  <si>
    <t>통상산업본부장</t>
    <phoneticPr fontId="1" type="noConversion"/>
  </si>
  <si>
    <t>직원 격려</t>
    <phoneticPr fontId="1" type="noConversion"/>
  </si>
  <si>
    <t>고향정</t>
  </si>
  <si>
    <t>통상산업본부 직원 10명</t>
    <phoneticPr fontId="1" type="noConversion"/>
  </si>
  <si>
    <t>홈레스토랑</t>
  </si>
  <si>
    <t>제조뿌리산업부 직원 4명</t>
    <phoneticPr fontId="1" type="noConversion"/>
  </si>
  <si>
    <t>제조뿌리산업부 직원 2명</t>
    <phoneticPr fontId="1" type="noConversion"/>
  </si>
  <si>
    <t>업무협의</t>
    <phoneticPr fontId="1" type="noConversion"/>
  </si>
  <si>
    <t>황금복국</t>
  </si>
  <si>
    <t>직원 2명</t>
    <phoneticPr fontId="1" type="noConversion"/>
  </si>
  <si>
    <t>유관기관 간담회</t>
  </si>
  <si>
    <t>천지명</t>
  </si>
  <si>
    <t>유관기관 2명</t>
    <phoneticPr fontId="1" type="noConversion"/>
  </si>
  <si>
    <t xml:space="preserve">선영소 </t>
  </si>
  <si>
    <t>남도마루</t>
  </si>
  <si>
    <t>유관기관 5명</t>
    <phoneticPr fontId="1" type="noConversion"/>
  </si>
  <si>
    <t>직원 9명</t>
    <phoneticPr fontId="1" type="noConversion"/>
  </si>
  <si>
    <t>유관기관 12명</t>
    <phoneticPr fontId="1" type="noConversion"/>
  </si>
  <si>
    <t>광화문아띠</t>
  </si>
  <si>
    <t>내부직원간담</t>
    <phoneticPr fontId="1" type="noConversion"/>
  </si>
  <si>
    <t>전 부회장 등 4명</t>
    <phoneticPr fontId="1" type="noConversion"/>
  </si>
  <si>
    <t>보증공제부 직원 7명</t>
    <phoneticPr fontId="1" type="noConversion"/>
  </si>
  <si>
    <t>일품당샤브</t>
    <phoneticPr fontId="1" type="noConversion"/>
  </si>
  <si>
    <t>감사협의</t>
    <phoneticPr fontId="1" type="noConversion"/>
  </si>
  <si>
    <t>조합 전무 등 3명</t>
    <phoneticPr fontId="1" type="noConversion"/>
  </si>
  <si>
    <t>소통 위한 임원간담</t>
    <phoneticPr fontId="1" type="noConversion"/>
  </si>
  <si>
    <t>내부임원 등 10명</t>
    <phoneticPr fontId="1" type="noConversion"/>
  </si>
  <si>
    <t xml:space="preserve">선영소 </t>
    <phoneticPr fontId="1" type="noConversion"/>
  </si>
  <si>
    <t>유관기관 업무회의</t>
    <phoneticPr fontId="1" type="noConversion"/>
  </si>
  <si>
    <t xml:space="preserve">세안홀딩스 </t>
    <phoneticPr fontId="1" type="noConversion"/>
  </si>
  <si>
    <t>유관기관 관계자 등 6명</t>
    <phoneticPr fontId="1" type="noConversion"/>
  </si>
  <si>
    <t>연구기관 업무협의</t>
    <phoneticPr fontId="1" type="noConversion"/>
  </si>
  <si>
    <t>인블러썸</t>
    <phoneticPr fontId="1" type="noConversion"/>
  </si>
  <si>
    <t>여의도킹</t>
    <phoneticPr fontId="1" type="noConversion"/>
  </si>
  <si>
    <t>회원지원본부장</t>
    <phoneticPr fontId="1" type="noConversion"/>
  </si>
  <si>
    <t>사용없음</t>
    <phoneticPr fontId="1" type="noConversion"/>
  </si>
  <si>
    <t>에머이</t>
    <phoneticPr fontId="1" type="noConversion"/>
  </si>
  <si>
    <t>소상공인산업부 직원 6명</t>
    <phoneticPr fontId="1" type="noConversion"/>
  </si>
  <si>
    <t>소상공인산업부 직원 5명</t>
    <phoneticPr fontId="1" type="noConversion"/>
  </si>
  <si>
    <t>노란우산공제사업본부장</t>
    <phoneticPr fontId="1" type="noConversion"/>
  </si>
  <si>
    <t>돈보야</t>
  </si>
  <si>
    <t>본부 기획실 직원 등 2명</t>
    <phoneticPr fontId="1" type="noConversion"/>
  </si>
  <si>
    <t>본부 부서장 등 5명</t>
    <phoneticPr fontId="1" type="noConversion"/>
  </si>
  <si>
    <t>차이나플레인</t>
  </si>
  <si>
    <t>타 본부 직원 등 6명</t>
    <phoneticPr fontId="1" type="noConversion"/>
  </si>
  <si>
    <t>동해도한한</t>
  </si>
  <si>
    <t>본부 가입관리팀 직원 등 4명</t>
    <phoneticPr fontId="1" type="noConversion"/>
  </si>
  <si>
    <t>본부 운영부 직원 등 4명</t>
    <phoneticPr fontId="1" type="noConversion"/>
  </si>
  <si>
    <t>카드</t>
    <phoneticPr fontId="1" type="noConversion"/>
  </si>
  <si>
    <t>내부직원간담</t>
    <phoneticPr fontId="1" type="noConversion"/>
  </si>
  <si>
    <t>협동조합관련</t>
    <phoneticPr fontId="1" type="noConversion"/>
  </si>
  <si>
    <t>유관기관 협의</t>
    <phoneticPr fontId="1" type="noConversion"/>
  </si>
  <si>
    <t>고용지원본부장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</si>
</sst>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);[Red]\(0\)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9"/>
      <name val="Gulim"/>
      <family val="2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/>
    <xf numFmtId="0" fontId="3" fillId="0" borderId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5" fillId="0" borderId="0" applyNumberFormat="0" applyFont="0" applyFill="0" applyBorder="0" applyAlignment="0" applyProtection="0"/>
    <xf numFmtId="0" fontId="15" fillId="0" borderId="0">
      <alignment vertical="top"/>
      <protection locked="0"/>
    </xf>
    <xf numFmtId="0" fontId="3" fillId="0" borderId="0"/>
    <xf numFmtId="41" fontId="1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 inden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8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>
      <alignment vertical="center"/>
    </xf>
    <xf numFmtId="176" fontId="8" fillId="4" borderId="1" xfId="0" applyNumberFormat="1" applyFont="1" applyFill="1" applyBorder="1">
      <alignment vertical="center"/>
    </xf>
    <xf numFmtId="0" fontId="4" fillId="0" borderId="0" xfId="0" applyFont="1" applyFill="1" applyBorder="1" applyAlignment="1">
      <alignment horizontal="left" vertical="center"/>
    </xf>
    <xf numFmtId="41" fontId="4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shrinkToFit="1"/>
    </xf>
    <xf numFmtId="49" fontId="17" fillId="0" borderId="1" xfId="1" applyNumberFormat="1" applyFont="1" applyFill="1" applyBorder="1" applyAlignment="1">
      <alignment horizontal="center" vertical="center"/>
    </xf>
    <xf numFmtId="49" fontId="17" fillId="0" borderId="1" xfId="1" applyNumberFormat="1" applyFont="1" applyFill="1" applyBorder="1" applyAlignment="1">
      <alignment horizontal="center" vertical="center" shrinkToFit="1"/>
    </xf>
    <xf numFmtId="3" fontId="17" fillId="0" borderId="1" xfId="1" applyNumberFormat="1" applyFont="1" applyFill="1" applyBorder="1" applyAlignment="1">
      <alignment horizontal="right" vertical="center"/>
    </xf>
    <xf numFmtId="0" fontId="17" fillId="0" borderId="0" xfId="0" applyFont="1" applyFill="1">
      <alignment vertical="center"/>
    </xf>
    <xf numFmtId="0" fontId="17" fillId="0" borderId="1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0" fontId="6" fillId="3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0" fontId="20" fillId="4" borderId="1" xfId="0" applyFont="1" applyFill="1" applyBorder="1" applyAlignment="1">
      <alignment horizontal="center" vertical="center"/>
    </xf>
    <xf numFmtId="14" fontId="20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76" fontId="2" fillId="4" borderId="1" xfId="0" applyNumberFormat="1" applyFont="1" applyFill="1" applyBorder="1" applyAlignment="1">
      <alignment horizontal="right" vertical="center" shrinkToFit="1"/>
    </xf>
    <xf numFmtId="0" fontId="20" fillId="0" borderId="0" xfId="0" applyFont="1">
      <alignment vertical="center"/>
    </xf>
    <xf numFmtId="0" fontId="20" fillId="4" borderId="1" xfId="0" applyFont="1" applyFill="1" applyBorder="1" applyAlignment="1">
      <alignment horizontal="center" vertical="center" shrinkToFit="1"/>
    </xf>
    <xf numFmtId="41" fontId="20" fillId="4" borderId="1" xfId="0" applyNumberFormat="1" applyFont="1" applyFill="1" applyBorder="1" applyAlignment="1">
      <alignment horizontal="right" vertical="center" shrinkToFit="1"/>
    </xf>
    <xf numFmtId="0" fontId="17" fillId="8" borderId="1" xfId="0" applyFont="1" applyFill="1" applyBorder="1" applyAlignment="1">
      <alignment horizontal="center" vertical="center" shrinkToFit="1"/>
    </xf>
    <xf numFmtId="176" fontId="20" fillId="4" borderId="1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7" fillId="0" borderId="1" xfId="2" applyNumberFormat="1" applyFont="1" applyFill="1" applyBorder="1" applyAlignment="1">
      <alignment horizontal="center" vertical="center" wrapText="1"/>
    </xf>
    <xf numFmtId="14" fontId="17" fillId="8" borderId="1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76" fontId="17" fillId="8" borderId="1" xfId="10" applyNumberFormat="1" applyFont="1" applyFill="1" applyBorder="1" applyAlignment="1">
      <alignment horizontal="right" vertical="center"/>
    </xf>
    <xf numFmtId="14" fontId="6" fillId="3" borderId="1" xfId="0" applyNumberFormat="1" applyFont="1" applyFill="1" applyBorder="1" applyAlignment="1">
      <alignment horizontal="center" vertical="center" wrapText="1"/>
    </xf>
    <xf numFmtId="176" fontId="20" fillId="4" borderId="1" xfId="0" applyNumberFormat="1" applyFont="1" applyFill="1" applyBorder="1" applyAlignment="1">
      <alignment horizontal="right" vertical="center"/>
    </xf>
    <xf numFmtId="0" fontId="17" fillId="0" borderId="1" xfId="0" applyFont="1" applyFill="1" applyBorder="1" applyAlignment="1">
      <alignment horizontal="left" vertical="center"/>
    </xf>
    <xf numFmtId="0" fontId="6" fillId="0" borderId="0" xfId="0" applyFont="1" applyFill="1" applyBorder="1">
      <alignment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7" fillId="8" borderId="1" xfId="0" applyFont="1" applyFill="1" applyBorder="1" applyAlignment="1">
      <alignment horizontal="left" vertical="center" indent="1" shrinkToFit="1"/>
    </xf>
    <xf numFmtId="0" fontId="6" fillId="0" borderId="1" xfId="0" applyFont="1" applyFill="1" applyBorder="1" applyAlignment="1">
      <alignment horizontal="left" vertical="center" wrapText="1" indent="1"/>
    </xf>
    <xf numFmtId="0" fontId="6" fillId="0" borderId="1" xfId="0" applyFont="1" applyFill="1" applyBorder="1" applyAlignment="1">
      <alignment horizontal="left" vertical="center" indent="1"/>
    </xf>
    <xf numFmtId="0" fontId="17" fillId="8" borderId="2" xfId="0" applyFont="1" applyFill="1" applyBorder="1" applyAlignment="1">
      <alignment horizontal="left" vertical="center" indent="1" shrinkToFit="1"/>
    </xf>
    <xf numFmtId="0" fontId="6" fillId="8" borderId="4" xfId="0" applyFont="1" applyFill="1" applyBorder="1" applyAlignment="1">
      <alignment horizontal="center" vertical="center"/>
    </xf>
    <xf numFmtId="0" fontId="17" fillId="8" borderId="5" xfId="0" applyFont="1" applyFill="1" applyBorder="1" applyAlignment="1">
      <alignment horizontal="center" vertical="center" shrinkToFit="1"/>
    </xf>
    <xf numFmtId="14" fontId="6" fillId="8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41" fontId="6" fillId="8" borderId="6" xfId="24" applyFont="1" applyFill="1" applyBorder="1" applyAlignment="1">
      <alignment horizontal="right" vertical="center"/>
    </xf>
    <xf numFmtId="0" fontId="6" fillId="8" borderId="1" xfId="0" applyFont="1" applyFill="1" applyBorder="1" applyAlignment="1">
      <alignment horizontal="left" vertical="center" indent="1"/>
    </xf>
    <xf numFmtId="14" fontId="6" fillId="8" borderId="7" xfId="0" applyNumberFormat="1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41" fontId="6" fillId="8" borderId="8" xfId="24" applyFont="1" applyFill="1" applyBorder="1" applyAlignment="1">
      <alignment horizontal="right" vertical="center"/>
    </xf>
    <xf numFmtId="0" fontId="21" fillId="0" borderId="1" xfId="0" applyFont="1" applyFill="1" applyBorder="1" applyAlignment="1">
      <alignment horizontal="center" vertical="center"/>
    </xf>
    <xf numFmtId="14" fontId="21" fillId="0" borderId="1" xfId="0" applyNumberFormat="1" applyFont="1" applyFill="1" applyBorder="1" applyAlignment="1">
      <alignment horizontal="center" vertical="center"/>
    </xf>
    <xf numFmtId="0" fontId="17" fillId="8" borderId="3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indent="1" shrinkToFit="1"/>
    </xf>
    <xf numFmtId="0" fontId="20" fillId="4" borderId="1" xfId="0" applyFont="1" applyFill="1" applyBorder="1" applyAlignment="1">
      <alignment horizontal="left" vertical="center" indent="1"/>
    </xf>
    <xf numFmtId="0" fontId="20" fillId="4" borderId="1" xfId="0" applyNumberFormat="1" applyFont="1" applyFill="1" applyBorder="1" applyAlignment="1">
      <alignment horizontal="left" vertical="center" indent="1"/>
    </xf>
    <xf numFmtId="0" fontId="17" fillId="0" borderId="1" xfId="0" applyFont="1" applyFill="1" applyBorder="1" applyAlignment="1">
      <alignment horizontal="left" vertical="center" indent="1" shrinkToFit="1"/>
    </xf>
    <xf numFmtId="0" fontId="17" fillId="0" borderId="0" xfId="0" applyNumberFormat="1" applyFont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3" fontId="21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41" fontId="6" fillId="0" borderId="1" xfId="24" applyFont="1" applyFill="1" applyBorder="1" applyAlignment="1">
      <alignment horizontal="right" vertical="center"/>
    </xf>
    <xf numFmtId="14" fontId="22" fillId="0" borderId="1" xfId="16" applyNumberFormat="1" applyFont="1" applyFill="1" applyBorder="1" applyAlignment="1">
      <alignment horizontal="center" vertical="center"/>
    </xf>
    <xf numFmtId="41" fontId="22" fillId="0" borderId="1" xfId="16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</cellXfs>
  <cellStyles count="25">
    <cellStyle name="Normal" xfId="15"/>
    <cellStyle name="강조색4 2" xfId="4"/>
    <cellStyle name="강조색5 2" xfId="5"/>
    <cellStyle name="강조색6 2" xfId="6"/>
    <cellStyle name="백분율 2" xfId="8"/>
    <cellStyle name="백분율 3" xfId="7"/>
    <cellStyle name="쉼표 [0]" xfId="24" builtinId="6"/>
    <cellStyle name="쉼표 [0] 2" xfId="1"/>
    <cellStyle name="쉼표 [0] 2 2" xfId="10"/>
    <cellStyle name="쉼표 [0] 3" xfId="9"/>
    <cellStyle name="쉼표 [0] 3 2" xfId="18"/>
    <cellStyle name="쉼표 [0] 4" xfId="17"/>
    <cellStyle name="표준" xfId="0" builtinId="0"/>
    <cellStyle name="표준 10" xfId="21"/>
    <cellStyle name="표준 10 2" xfId="22"/>
    <cellStyle name="표준 11" xfId="23"/>
    <cellStyle name="표준 2" xfId="2"/>
    <cellStyle name="표준 2 2" xfId="11"/>
    <cellStyle name="표준 2 3" xfId="19"/>
    <cellStyle name="표준 2 4" xfId="16"/>
    <cellStyle name="표준 3" xfId="12"/>
    <cellStyle name="표준 3 2" xfId="20"/>
    <cellStyle name="표준 4" xfId="13"/>
    <cellStyle name="표준 5" xfId="3"/>
    <cellStyle name="표준 9" xfId="14"/>
  </cellStyles>
  <dxfs count="1">
    <dxf>
      <font>
        <color theme="0"/>
      </font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zoomScale="70" zoomScaleNormal="70" workbookViewId="0">
      <selection activeCell="C19" sqref="C19"/>
    </sheetView>
  </sheetViews>
  <sheetFormatPr defaultRowHeight="16.5"/>
  <cols>
    <col min="1" max="1" width="25.75" customWidth="1"/>
    <col min="2" max="2" width="13.875" customWidth="1"/>
    <col min="3" max="3" width="17.875" customWidth="1"/>
    <col min="4" max="4" width="22.375" customWidth="1"/>
  </cols>
  <sheetData>
    <row r="1" spans="1:5" s="5" customFormat="1" ht="26.25">
      <c r="A1" s="67" t="s">
        <v>50</v>
      </c>
      <c r="B1" s="67"/>
      <c r="C1" s="67"/>
      <c r="D1" s="67"/>
      <c r="E1" s="7"/>
    </row>
    <row r="2" spans="1:5" ht="18.75" customHeight="1">
      <c r="A2" s="6"/>
      <c r="B2" s="6"/>
      <c r="C2" s="6"/>
      <c r="D2" s="6"/>
      <c r="E2" s="6"/>
    </row>
    <row r="3" spans="1:5" ht="24.95" customHeight="1">
      <c r="A3" s="8" t="s">
        <v>7</v>
      </c>
      <c r="B3" s="6"/>
      <c r="C3" s="6"/>
      <c r="D3" s="6"/>
      <c r="E3" s="6"/>
    </row>
    <row r="4" spans="1:5" ht="24.95" customHeight="1"/>
    <row r="5" spans="1:5" s="9" customFormat="1" ht="24.95" customHeight="1">
      <c r="A5" s="11" t="s">
        <v>12</v>
      </c>
      <c r="B5" s="11" t="s">
        <v>22</v>
      </c>
      <c r="C5" s="11" t="s">
        <v>23</v>
      </c>
      <c r="D5" s="11" t="s">
        <v>13</v>
      </c>
    </row>
    <row r="6" spans="1:5" s="1" customFormat="1" ht="24.95" customHeight="1">
      <c r="A6" s="3" t="s">
        <v>21</v>
      </c>
      <c r="B6" s="10" t="s">
        <v>32</v>
      </c>
      <c r="C6" s="14">
        <v>0</v>
      </c>
      <c r="D6" s="2" t="s">
        <v>27</v>
      </c>
    </row>
    <row r="7" spans="1:5" s="1" customFormat="1" ht="24.95" customHeight="1">
      <c r="A7" s="3" t="s">
        <v>8</v>
      </c>
      <c r="B7" s="10">
        <f>세부사용현황!F6</f>
        <v>2</v>
      </c>
      <c r="C7" s="23">
        <f>세부사용현황!H6</f>
        <v>228000</v>
      </c>
      <c r="D7" s="24"/>
    </row>
    <row r="8" spans="1:5" s="1" customFormat="1" ht="24.95" customHeight="1">
      <c r="A8" s="3" t="s">
        <v>9</v>
      </c>
      <c r="B8" s="10">
        <f>세부사용현황!F14</f>
        <v>7</v>
      </c>
      <c r="C8" s="23">
        <f>세부사용현황!H14</f>
        <v>1031250</v>
      </c>
      <c r="D8" s="24"/>
    </row>
    <row r="9" spans="1:5" s="1" customFormat="1" ht="24.95" customHeight="1">
      <c r="A9" s="3" t="s">
        <v>24</v>
      </c>
      <c r="B9" s="10">
        <f>세부사용현황!F20</f>
        <v>5</v>
      </c>
      <c r="C9" s="23">
        <f>세부사용현황!H20</f>
        <v>533000</v>
      </c>
      <c r="D9" s="24"/>
    </row>
    <row r="10" spans="1:5" s="1" customFormat="1" ht="24.95" customHeight="1">
      <c r="A10" s="3" t="s">
        <v>25</v>
      </c>
      <c r="B10" s="10">
        <f>세부사용현황!F27</f>
        <v>6</v>
      </c>
      <c r="C10" s="23">
        <f>세부사용현황!H27</f>
        <v>686800</v>
      </c>
      <c r="D10" s="24"/>
    </row>
    <row r="11" spans="1:5" s="1" customFormat="1" ht="24.95" customHeight="1">
      <c r="A11" s="3" t="s">
        <v>10</v>
      </c>
      <c r="B11" s="10">
        <f>세부사용현황!F32</f>
        <v>4</v>
      </c>
      <c r="C11" s="27">
        <f>세부사용현황!H32</f>
        <v>487000</v>
      </c>
      <c r="D11" s="24"/>
    </row>
    <row r="12" spans="1:5" s="16" customFormat="1" ht="24.95" customHeight="1">
      <c r="A12" s="3" t="s">
        <v>41</v>
      </c>
      <c r="B12" s="10">
        <f>세부사용현황!F34</f>
        <v>0</v>
      </c>
      <c r="C12" s="27">
        <f>세부사용현황!H34</f>
        <v>0</v>
      </c>
      <c r="D12" s="24"/>
    </row>
    <row r="13" spans="1:5" s="1" customFormat="1" ht="24.95" customHeight="1">
      <c r="A13" s="3" t="s">
        <v>42</v>
      </c>
      <c r="B13" s="10">
        <f>세부사용현황!F40</f>
        <v>5</v>
      </c>
      <c r="C13" s="23">
        <f>세부사용현황!H40</f>
        <v>481900</v>
      </c>
      <c r="D13" s="24"/>
    </row>
    <row r="14" spans="1:5" s="1" customFormat="1" ht="24.95" customHeight="1">
      <c r="A14" s="3" t="s">
        <v>11</v>
      </c>
      <c r="B14" s="10">
        <f>세부사용현황!F46</f>
        <v>5</v>
      </c>
      <c r="C14" s="23">
        <f>세부사용현황!H46</f>
        <v>287000</v>
      </c>
      <c r="D14" s="24"/>
    </row>
    <row r="15" spans="1:5" s="16" customFormat="1" ht="24.95" customHeight="1">
      <c r="A15" s="3" t="s">
        <v>167</v>
      </c>
      <c r="B15" s="10">
        <f>세부사용현황!F50</f>
        <v>3</v>
      </c>
      <c r="C15" s="23">
        <f>세부사용현황!H50</f>
        <v>424000</v>
      </c>
      <c r="D15" s="24"/>
    </row>
    <row r="16" spans="1:5" s="16" customFormat="1" ht="24.95" customHeight="1">
      <c r="A16" s="3" t="s">
        <v>43</v>
      </c>
      <c r="B16" s="10">
        <f>세부사용현황!F53</f>
        <v>2</v>
      </c>
      <c r="C16" s="23">
        <f>세부사용현황!H53</f>
        <v>152000</v>
      </c>
      <c r="D16" s="24"/>
    </row>
    <row r="17" spans="1:4" s="1" customFormat="1" ht="24.95" customHeight="1">
      <c r="A17" s="17" t="s">
        <v>15</v>
      </c>
      <c r="B17" s="96">
        <f>SUM(B6:B16)</f>
        <v>39</v>
      </c>
      <c r="C17" s="19">
        <f>SUM(C6:C16)</f>
        <v>4310950</v>
      </c>
      <c r="D17" s="25"/>
    </row>
    <row r="18" spans="1:4" s="1" customFormat="1" ht="24.95" customHeight="1">
      <c r="C18" s="15"/>
    </row>
    <row r="19" spans="1:4" s="1" customFormat="1" ht="24.95" customHeight="1">
      <c r="C19" s="15"/>
    </row>
    <row r="20" spans="1:4" s="1" customFormat="1" ht="24.95" customHeight="1">
      <c r="A20" s="8" t="s">
        <v>6</v>
      </c>
      <c r="C20" s="16"/>
    </row>
    <row r="21" spans="1:4" s="1" customFormat="1" ht="24.95" customHeight="1">
      <c r="C21" s="16"/>
    </row>
    <row r="22" spans="1:4" s="1" customFormat="1" ht="24.95" customHeight="1">
      <c r="A22" s="11" t="s">
        <v>18</v>
      </c>
      <c r="B22" s="11" t="s">
        <v>22</v>
      </c>
      <c r="C22" s="11" t="s">
        <v>23</v>
      </c>
      <c r="D22" s="11" t="s">
        <v>13</v>
      </c>
    </row>
    <row r="23" spans="1:4" s="1" customFormat="1" ht="24.95" customHeight="1">
      <c r="A23" s="3" t="s">
        <v>16</v>
      </c>
      <c r="B23" s="10">
        <v>31</v>
      </c>
      <c r="C23" s="23">
        <v>3361950</v>
      </c>
      <c r="D23" s="2"/>
    </row>
    <row r="24" spans="1:4" s="1" customFormat="1" ht="24.95" customHeight="1">
      <c r="A24" s="3" t="s">
        <v>5</v>
      </c>
      <c r="B24" s="10">
        <v>7</v>
      </c>
      <c r="C24" s="23">
        <v>889000</v>
      </c>
      <c r="D24" s="2"/>
    </row>
    <row r="25" spans="1:4" s="1" customFormat="1" ht="24.95" customHeight="1">
      <c r="A25" s="3" t="s">
        <v>17</v>
      </c>
      <c r="B25" s="10">
        <v>1</v>
      </c>
      <c r="C25" s="23">
        <v>60000</v>
      </c>
      <c r="D25" s="2"/>
    </row>
    <row r="26" spans="1:4" s="1" customFormat="1" ht="24.95" customHeight="1">
      <c r="A26" s="3" t="s">
        <v>19</v>
      </c>
      <c r="B26" s="10">
        <v>0</v>
      </c>
      <c r="C26" s="23">
        <v>0</v>
      </c>
      <c r="D26" s="2"/>
    </row>
    <row r="27" spans="1:4" ht="24.95" customHeight="1">
      <c r="A27" s="12" t="s">
        <v>15</v>
      </c>
      <c r="B27" s="18">
        <f>SUM(B23:B26)</f>
        <v>39</v>
      </c>
      <c r="C27" s="19">
        <f>SUM(C23:C26)</f>
        <v>4310950</v>
      </c>
      <c r="D27" s="13"/>
    </row>
    <row r="28" spans="1:4" ht="24.95" customHeight="1"/>
    <row r="29" spans="1:4" ht="20.100000000000001" customHeight="1">
      <c r="A29" s="26" t="s">
        <v>44</v>
      </c>
    </row>
    <row r="30" spans="1:4" ht="20.100000000000001" customHeight="1"/>
    <row r="31" spans="1:4" ht="20.100000000000001" customHeight="1"/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5"/>
  <sheetViews>
    <sheetView topLeftCell="A37" zoomScale="85" zoomScaleNormal="85" workbookViewId="0">
      <selection activeCell="E23" sqref="E23"/>
    </sheetView>
  </sheetViews>
  <sheetFormatPr defaultRowHeight="21.95" customHeight="1"/>
  <cols>
    <col min="1" max="1" width="15.125" style="20" bestFit="1" customWidth="1"/>
    <col min="2" max="2" width="14.625" style="20" bestFit="1" customWidth="1"/>
    <col min="3" max="3" width="13" style="20" customWidth="1"/>
    <col min="4" max="4" width="29.75" style="66" customWidth="1"/>
    <col min="5" max="5" width="13.875" style="20" customWidth="1"/>
    <col min="6" max="6" width="23" style="20" customWidth="1"/>
    <col min="7" max="7" width="10.25" style="20" customWidth="1"/>
    <col min="8" max="8" width="11.375" style="28" customWidth="1"/>
    <col min="9" max="16384" width="9" style="4"/>
  </cols>
  <sheetData>
    <row r="1" spans="1:8" ht="26.25" customHeight="1">
      <c r="A1" s="68" t="s">
        <v>51</v>
      </c>
      <c r="B1" s="68"/>
      <c r="C1" s="68"/>
      <c r="D1" s="68"/>
      <c r="E1" s="68"/>
      <c r="F1" s="68"/>
      <c r="G1" s="68"/>
      <c r="H1" s="68"/>
    </row>
    <row r="2" spans="1:8" ht="10.5" customHeight="1"/>
    <row r="3" spans="1:8" s="22" customFormat="1" ht="15" customHeight="1">
      <c r="A3" s="21" t="s">
        <v>4</v>
      </c>
      <c r="B3" s="21" t="s">
        <v>0</v>
      </c>
      <c r="C3" s="21" t="s">
        <v>3</v>
      </c>
      <c r="D3" s="21" t="s">
        <v>26</v>
      </c>
      <c r="E3" s="21" t="s">
        <v>2</v>
      </c>
      <c r="F3" s="21" t="s">
        <v>29</v>
      </c>
      <c r="G3" s="21" t="s">
        <v>1</v>
      </c>
      <c r="H3" s="21" t="s">
        <v>30</v>
      </c>
    </row>
    <row r="4" spans="1:8" ht="15" customHeight="1">
      <c r="A4" s="32" t="s">
        <v>52</v>
      </c>
      <c r="B4" s="61">
        <v>43451</v>
      </c>
      <c r="C4" s="32" t="s">
        <v>134</v>
      </c>
      <c r="D4" s="85" t="s">
        <v>53</v>
      </c>
      <c r="E4" s="43" t="s">
        <v>54</v>
      </c>
      <c r="F4" s="44" t="s">
        <v>135</v>
      </c>
      <c r="G4" s="32" t="s">
        <v>55</v>
      </c>
      <c r="H4" s="45">
        <v>59000</v>
      </c>
    </row>
    <row r="5" spans="1:8" ht="15" customHeight="1">
      <c r="A5" s="32" t="s">
        <v>52</v>
      </c>
      <c r="B5" s="61">
        <v>43455</v>
      </c>
      <c r="C5" s="32" t="s">
        <v>56</v>
      </c>
      <c r="D5" s="85" t="s">
        <v>57</v>
      </c>
      <c r="E5" s="43" t="s">
        <v>58</v>
      </c>
      <c r="F5" s="44" t="s">
        <v>136</v>
      </c>
      <c r="G5" s="32" t="s">
        <v>55</v>
      </c>
      <c r="H5" s="45">
        <v>169000</v>
      </c>
    </row>
    <row r="6" spans="1:8" s="50" customFormat="1" ht="15" customHeight="1">
      <c r="A6" s="46" t="s">
        <v>14</v>
      </c>
      <c r="B6" s="47"/>
      <c r="C6" s="46"/>
      <c r="D6" s="86"/>
      <c r="E6" s="46"/>
      <c r="F6" s="46">
        <v>2</v>
      </c>
      <c r="G6" s="48"/>
      <c r="H6" s="49">
        <f>SUM(H4:H5)</f>
        <v>228000</v>
      </c>
    </row>
    <row r="7" spans="1:8" ht="15" customHeight="1">
      <c r="A7" s="32" t="s">
        <v>37</v>
      </c>
      <c r="B7" s="83">
        <v>43446</v>
      </c>
      <c r="C7" s="33" t="s">
        <v>164</v>
      </c>
      <c r="D7" s="71" t="s">
        <v>122</v>
      </c>
      <c r="E7" s="82" t="s">
        <v>123</v>
      </c>
      <c r="F7" s="29" t="s">
        <v>124</v>
      </c>
      <c r="G7" s="29" t="s">
        <v>68</v>
      </c>
      <c r="H7" s="91">
        <v>55000</v>
      </c>
    </row>
    <row r="8" spans="1:8" ht="15" customHeight="1">
      <c r="A8" s="32" t="s">
        <v>37</v>
      </c>
      <c r="B8" s="83">
        <v>43448</v>
      </c>
      <c r="C8" s="33" t="s">
        <v>165</v>
      </c>
      <c r="D8" s="71" t="s">
        <v>138</v>
      </c>
      <c r="E8" s="82" t="s">
        <v>126</v>
      </c>
      <c r="F8" s="29" t="s">
        <v>139</v>
      </c>
      <c r="G8" s="29" t="s">
        <v>68</v>
      </c>
      <c r="H8" s="91">
        <v>60000</v>
      </c>
    </row>
    <row r="9" spans="1:8" ht="15" customHeight="1">
      <c r="A9" s="32" t="s">
        <v>9</v>
      </c>
      <c r="B9" s="83">
        <v>43452</v>
      </c>
      <c r="C9" s="33" t="s">
        <v>164</v>
      </c>
      <c r="D9" s="71" t="s">
        <v>140</v>
      </c>
      <c r="E9" s="82" t="s">
        <v>128</v>
      </c>
      <c r="F9" s="29" t="s">
        <v>141</v>
      </c>
      <c r="G9" s="29" t="s">
        <v>68</v>
      </c>
      <c r="H9" s="91">
        <v>355000</v>
      </c>
    </row>
    <row r="10" spans="1:8" ht="15" customHeight="1">
      <c r="A10" s="32" t="s">
        <v>9</v>
      </c>
      <c r="B10" s="83">
        <v>43453</v>
      </c>
      <c r="C10" s="33" t="s">
        <v>166</v>
      </c>
      <c r="D10" s="71" t="s">
        <v>36</v>
      </c>
      <c r="E10" s="82" t="s">
        <v>129</v>
      </c>
      <c r="F10" s="29" t="s">
        <v>130</v>
      </c>
      <c r="G10" s="29" t="s">
        <v>68</v>
      </c>
      <c r="H10" s="91">
        <v>147000</v>
      </c>
    </row>
    <row r="11" spans="1:8" ht="15" customHeight="1">
      <c r="A11" s="32" t="s">
        <v>9</v>
      </c>
      <c r="B11" s="83">
        <v>43455</v>
      </c>
      <c r="C11" s="33" t="s">
        <v>164</v>
      </c>
      <c r="D11" s="71" t="s">
        <v>122</v>
      </c>
      <c r="E11" s="82" t="s">
        <v>49</v>
      </c>
      <c r="F11" s="29" t="s">
        <v>131</v>
      </c>
      <c r="G11" s="29" t="s">
        <v>68</v>
      </c>
      <c r="H11" s="91">
        <v>58250</v>
      </c>
    </row>
    <row r="12" spans="1:8" ht="15" customHeight="1">
      <c r="A12" s="32" t="s">
        <v>9</v>
      </c>
      <c r="B12" s="83">
        <v>43455</v>
      </c>
      <c r="C12" s="33" t="s">
        <v>166</v>
      </c>
      <c r="D12" s="71" t="s">
        <v>125</v>
      </c>
      <c r="E12" s="82" t="s">
        <v>137</v>
      </c>
      <c r="F12" s="29" t="s">
        <v>132</v>
      </c>
      <c r="G12" s="29" t="s">
        <v>68</v>
      </c>
      <c r="H12" s="91">
        <v>331000</v>
      </c>
    </row>
    <row r="13" spans="1:8" ht="15" customHeight="1">
      <c r="A13" s="32" t="s">
        <v>9</v>
      </c>
      <c r="B13" s="83">
        <v>43461</v>
      </c>
      <c r="C13" s="33" t="s">
        <v>166</v>
      </c>
      <c r="D13" s="71" t="s">
        <v>36</v>
      </c>
      <c r="E13" s="82" t="s">
        <v>133</v>
      </c>
      <c r="F13" s="29" t="s">
        <v>127</v>
      </c>
      <c r="G13" s="29" t="s">
        <v>68</v>
      </c>
      <c r="H13" s="91">
        <v>25000</v>
      </c>
    </row>
    <row r="14" spans="1:8" s="50" customFormat="1" ht="15" customHeight="1">
      <c r="A14" s="46" t="s">
        <v>14</v>
      </c>
      <c r="B14" s="47"/>
      <c r="C14" s="46"/>
      <c r="D14" s="87"/>
      <c r="E14" s="46"/>
      <c r="F14" s="46">
        <v>7</v>
      </c>
      <c r="G14" s="46"/>
      <c r="H14" s="49">
        <f>SUM(H7:H13)</f>
        <v>1031250</v>
      </c>
    </row>
    <row r="15" spans="1:8" s="37" customFormat="1" ht="15" customHeight="1">
      <c r="A15" s="33" t="s">
        <v>77</v>
      </c>
      <c r="B15" s="34" t="s">
        <v>78</v>
      </c>
      <c r="C15" s="29" t="s">
        <v>45</v>
      </c>
      <c r="D15" s="70" t="s">
        <v>143</v>
      </c>
      <c r="E15" s="35" t="s">
        <v>144</v>
      </c>
      <c r="F15" s="29" t="s">
        <v>145</v>
      </c>
      <c r="G15" s="29" t="s">
        <v>68</v>
      </c>
      <c r="H15" s="36">
        <v>157000</v>
      </c>
    </row>
    <row r="16" spans="1:8" s="37" customFormat="1" ht="15" customHeight="1">
      <c r="A16" s="33" t="s">
        <v>77</v>
      </c>
      <c r="B16" s="34" t="s">
        <v>79</v>
      </c>
      <c r="C16" s="29" t="s">
        <v>45</v>
      </c>
      <c r="D16" s="70" t="s">
        <v>146</v>
      </c>
      <c r="E16" s="35" t="s">
        <v>46</v>
      </c>
      <c r="F16" s="29" t="s">
        <v>80</v>
      </c>
      <c r="G16" s="29" t="s">
        <v>68</v>
      </c>
      <c r="H16" s="36">
        <v>76000</v>
      </c>
    </row>
    <row r="17" spans="1:17" s="37" customFormat="1" ht="15" customHeight="1">
      <c r="A17" s="33" t="s">
        <v>77</v>
      </c>
      <c r="B17" s="34" t="s">
        <v>81</v>
      </c>
      <c r="C17" s="29" t="s">
        <v>45</v>
      </c>
      <c r="D17" s="70" t="s">
        <v>82</v>
      </c>
      <c r="E17" s="35" t="s">
        <v>142</v>
      </c>
      <c r="F17" s="29" t="s">
        <v>83</v>
      </c>
      <c r="G17" s="29" t="s">
        <v>68</v>
      </c>
      <c r="H17" s="36">
        <v>137000</v>
      </c>
    </row>
    <row r="18" spans="1:17" s="37" customFormat="1" ht="15" customHeight="1">
      <c r="A18" s="33" t="s">
        <v>77</v>
      </c>
      <c r="B18" s="34" t="s">
        <v>84</v>
      </c>
      <c r="C18" s="53" t="s">
        <v>85</v>
      </c>
      <c r="D18" s="70" t="s">
        <v>86</v>
      </c>
      <c r="E18" s="35" t="s">
        <v>87</v>
      </c>
      <c r="F18" s="29" t="s">
        <v>88</v>
      </c>
      <c r="G18" s="29" t="s">
        <v>68</v>
      </c>
      <c r="H18" s="36">
        <v>55000</v>
      </c>
    </row>
    <row r="19" spans="1:17" s="37" customFormat="1" ht="15" customHeight="1">
      <c r="A19" s="33" t="s">
        <v>77</v>
      </c>
      <c r="B19" s="34" t="s">
        <v>89</v>
      </c>
      <c r="C19" s="53" t="s">
        <v>85</v>
      </c>
      <c r="D19" s="71" t="s">
        <v>90</v>
      </c>
      <c r="E19" s="35" t="s">
        <v>87</v>
      </c>
      <c r="F19" s="29" t="s">
        <v>91</v>
      </c>
      <c r="G19" s="29" t="s">
        <v>68</v>
      </c>
      <c r="H19" s="36">
        <v>108000</v>
      </c>
    </row>
    <row r="20" spans="1:17" s="50" customFormat="1" ht="15" customHeight="1">
      <c r="A20" s="51" t="s">
        <v>14</v>
      </c>
      <c r="B20" s="46"/>
      <c r="C20" s="46"/>
      <c r="D20" s="87"/>
      <c r="E20" s="46"/>
      <c r="F20" s="46">
        <v>5</v>
      </c>
      <c r="G20" s="46"/>
      <c r="H20" s="52">
        <f>SUM(H15:H19)</f>
        <v>533000</v>
      </c>
    </row>
    <row r="21" spans="1:17" s="22" customFormat="1" ht="15" customHeight="1">
      <c r="A21" s="33" t="s">
        <v>106</v>
      </c>
      <c r="B21" s="58">
        <v>43439</v>
      </c>
      <c r="C21" s="53" t="s">
        <v>60</v>
      </c>
      <c r="D21" s="72" t="s">
        <v>107</v>
      </c>
      <c r="E21" s="58" t="s">
        <v>108</v>
      </c>
      <c r="F21" s="39" t="s">
        <v>109</v>
      </c>
      <c r="G21" s="38" t="s">
        <v>64</v>
      </c>
      <c r="H21" s="60">
        <v>320000</v>
      </c>
      <c r="J21" s="4"/>
      <c r="K21" s="4"/>
      <c r="L21" s="4"/>
      <c r="M21" s="4"/>
      <c r="N21" s="4"/>
      <c r="O21" s="4"/>
      <c r="P21" s="4"/>
      <c r="Q21" s="4"/>
    </row>
    <row r="22" spans="1:17" s="22" customFormat="1" ht="15" customHeight="1">
      <c r="A22" s="33" t="s">
        <v>33</v>
      </c>
      <c r="B22" s="58">
        <v>43446</v>
      </c>
      <c r="C22" s="84" t="s">
        <v>34</v>
      </c>
      <c r="D22" s="69" t="s">
        <v>35</v>
      </c>
      <c r="E22" s="58" t="s">
        <v>38</v>
      </c>
      <c r="F22" s="39" t="s">
        <v>110</v>
      </c>
      <c r="G22" s="38" t="s">
        <v>28</v>
      </c>
      <c r="H22" s="60">
        <v>76000</v>
      </c>
      <c r="J22" s="4"/>
      <c r="K22" s="4"/>
      <c r="L22" s="4"/>
      <c r="M22" s="4"/>
      <c r="N22" s="4"/>
      <c r="O22" s="4"/>
      <c r="P22" s="4"/>
      <c r="Q22" s="4"/>
    </row>
    <row r="23" spans="1:17" s="22" customFormat="1" ht="15" customHeight="1">
      <c r="A23" s="33" t="s">
        <v>33</v>
      </c>
      <c r="B23" s="58">
        <v>43446</v>
      </c>
      <c r="C23" s="84" t="s">
        <v>34</v>
      </c>
      <c r="D23" s="69" t="s">
        <v>35</v>
      </c>
      <c r="E23" s="58" t="s">
        <v>147</v>
      </c>
      <c r="F23" s="39" t="s">
        <v>111</v>
      </c>
      <c r="G23" s="38" t="s">
        <v>28</v>
      </c>
      <c r="H23" s="60">
        <v>17300</v>
      </c>
      <c r="J23" s="4"/>
      <c r="K23" s="4"/>
      <c r="L23" s="4"/>
      <c r="M23" s="4"/>
      <c r="N23" s="4"/>
      <c r="O23" s="4"/>
      <c r="P23" s="4"/>
      <c r="Q23" s="4"/>
    </row>
    <row r="24" spans="1:17" s="22" customFormat="1" ht="15" customHeight="1">
      <c r="A24" s="33" t="s">
        <v>33</v>
      </c>
      <c r="B24" s="58">
        <v>43447</v>
      </c>
      <c r="C24" s="84" t="s">
        <v>34</v>
      </c>
      <c r="D24" s="69" t="s">
        <v>35</v>
      </c>
      <c r="E24" s="58" t="s">
        <v>38</v>
      </c>
      <c r="F24" s="39" t="s">
        <v>112</v>
      </c>
      <c r="G24" s="38" t="s">
        <v>28</v>
      </c>
      <c r="H24" s="60">
        <v>137000</v>
      </c>
      <c r="J24" s="4"/>
      <c r="K24" s="4"/>
      <c r="L24" s="4"/>
      <c r="M24" s="4"/>
      <c r="N24" s="4"/>
      <c r="O24" s="4"/>
      <c r="P24" s="4"/>
      <c r="Q24" s="4"/>
    </row>
    <row r="25" spans="1:17" s="22" customFormat="1" ht="15" customHeight="1">
      <c r="A25" s="33" t="s">
        <v>33</v>
      </c>
      <c r="B25" s="58">
        <v>43452</v>
      </c>
      <c r="C25" s="84" t="s">
        <v>34</v>
      </c>
      <c r="D25" s="69" t="s">
        <v>35</v>
      </c>
      <c r="E25" s="58" t="s">
        <v>148</v>
      </c>
      <c r="F25" s="39" t="s">
        <v>113</v>
      </c>
      <c r="G25" s="38" t="s">
        <v>28</v>
      </c>
      <c r="H25" s="60">
        <v>37500</v>
      </c>
      <c r="J25" s="4"/>
      <c r="K25" s="4"/>
      <c r="L25" s="4"/>
      <c r="M25" s="4"/>
      <c r="N25" s="4"/>
      <c r="O25" s="4"/>
      <c r="P25" s="4"/>
      <c r="Q25" s="4"/>
    </row>
    <row r="26" spans="1:17" s="22" customFormat="1" ht="15" customHeight="1">
      <c r="A26" s="33" t="s">
        <v>33</v>
      </c>
      <c r="B26" s="58">
        <v>43461</v>
      </c>
      <c r="C26" s="84" t="s">
        <v>34</v>
      </c>
      <c r="D26" s="69" t="s">
        <v>35</v>
      </c>
      <c r="E26" s="58" t="s">
        <v>38</v>
      </c>
      <c r="F26" s="39" t="s">
        <v>114</v>
      </c>
      <c r="G26" s="38" t="s">
        <v>28</v>
      </c>
      <c r="H26" s="60">
        <v>99000</v>
      </c>
      <c r="J26" s="4"/>
      <c r="K26" s="4"/>
      <c r="L26" s="4"/>
      <c r="M26" s="4"/>
      <c r="N26" s="4"/>
      <c r="O26" s="4"/>
      <c r="P26" s="4"/>
      <c r="Q26" s="4"/>
    </row>
    <row r="27" spans="1:17" s="50" customFormat="1" ht="15" customHeight="1">
      <c r="A27" s="51" t="s">
        <v>14</v>
      </c>
      <c r="B27" s="46"/>
      <c r="C27" s="46"/>
      <c r="D27" s="87"/>
      <c r="E27" s="46"/>
      <c r="F27" s="46">
        <v>6</v>
      </c>
      <c r="G27" s="46"/>
      <c r="H27" s="52">
        <f>SUM(H21:H26)</f>
        <v>686800</v>
      </c>
    </row>
    <row r="28" spans="1:17" ht="15" customHeight="1">
      <c r="A28" s="29" t="s">
        <v>92</v>
      </c>
      <c r="B28" s="41">
        <v>43437</v>
      </c>
      <c r="C28" s="32" t="s">
        <v>93</v>
      </c>
      <c r="D28" s="42" t="s">
        <v>94</v>
      </c>
      <c r="E28" s="32" t="s">
        <v>95</v>
      </c>
      <c r="F28" s="30" t="s">
        <v>96</v>
      </c>
      <c r="G28" s="30" t="s">
        <v>68</v>
      </c>
      <c r="H28" s="92">
        <v>130000</v>
      </c>
      <c r="I28" s="31"/>
    </row>
    <row r="29" spans="1:17" ht="15" customHeight="1">
      <c r="A29" s="29" t="s">
        <v>92</v>
      </c>
      <c r="B29" s="41">
        <v>43439</v>
      </c>
      <c r="C29" s="32" t="s">
        <v>97</v>
      </c>
      <c r="D29" s="42" t="s">
        <v>98</v>
      </c>
      <c r="E29" s="32" t="s">
        <v>99</v>
      </c>
      <c r="F29" s="30" t="s">
        <v>100</v>
      </c>
      <c r="G29" s="30" t="s">
        <v>68</v>
      </c>
      <c r="H29" s="92">
        <v>16000</v>
      </c>
    </row>
    <row r="30" spans="1:17" ht="15" customHeight="1">
      <c r="A30" s="29" t="s">
        <v>92</v>
      </c>
      <c r="B30" s="41">
        <v>43451</v>
      </c>
      <c r="C30" s="32" t="s">
        <v>93</v>
      </c>
      <c r="D30" s="42" t="s">
        <v>101</v>
      </c>
      <c r="E30" s="32" t="s">
        <v>102</v>
      </c>
      <c r="F30" s="30" t="s">
        <v>103</v>
      </c>
      <c r="G30" s="30" t="s">
        <v>68</v>
      </c>
      <c r="H30" s="92">
        <v>141000</v>
      </c>
    </row>
    <row r="31" spans="1:17" ht="15" customHeight="1">
      <c r="A31" s="29" t="s">
        <v>92</v>
      </c>
      <c r="B31" s="41">
        <v>43461</v>
      </c>
      <c r="C31" s="32" t="s">
        <v>93</v>
      </c>
      <c r="D31" s="42" t="s">
        <v>101</v>
      </c>
      <c r="E31" s="32" t="s">
        <v>104</v>
      </c>
      <c r="F31" s="30" t="s">
        <v>105</v>
      </c>
      <c r="G31" s="30" t="s">
        <v>68</v>
      </c>
      <c r="H31" s="92">
        <v>200000</v>
      </c>
      <c r="I31" s="64"/>
    </row>
    <row r="32" spans="1:17" s="37" customFormat="1" ht="15" customHeight="1">
      <c r="A32" s="51" t="s">
        <v>14</v>
      </c>
      <c r="B32" s="46"/>
      <c r="C32" s="46"/>
      <c r="D32" s="87"/>
      <c r="E32" s="46"/>
      <c r="F32" s="46">
        <v>4</v>
      </c>
      <c r="G32" s="46"/>
      <c r="H32" s="52">
        <f>SUM(H28:H31)</f>
        <v>487000</v>
      </c>
    </row>
    <row r="33" spans="1:8" s="40" customFormat="1" ht="15" customHeight="1">
      <c r="A33" s="33" t="s">
        <v>149</v>
      </c>
      <c r="B33" s="65"/>
      <c r="C33" s="29"/>
      <c r="D33" s="71" t="s">
        <v>150</v>
      </c>
      <c r="E33" s="29"/>
      <c r="F33" s="29"/>
      <c r="G33" s="29"/>
      <c r="H33" s="93"/>
    </row>
    <row r="34" spans="1:8" s="50" customFormat="1" ht="15" customHeight="1">
      <c r="A34" s="51" t="s">
        <v>14</v>
      </c>
      <c r="B34" s="46"/>
      <c r="C34" s="46"/>
      <c r="D34" s="87"/>
      <c r="E34" s="46"/>
      <c r="F34" s="46">
        <v>0</v>
      </c>
      <c r="G34" s="46"/>
      <c r="H34" s="52">
        <f>SUM(H33:H33)</f>
        <v>0</v>
      </c>
    </row>
    <row r="35" spans="1:8" s="40" customFormat="1" ht="15" customHeight="1">
      <c r="A35" s="74" t="s">
        <v>115</v>
      </c>
      <c r="B35" s="75">
        <v>43438</v>
      </c>
      <c r="C35" s="76" t="s">
        <v>93</v>
      </c>
      <c r="D35" s="78" t="s">
        <v>116</v>
      </c>
      <c r="E35" s="39" t="s">
        <v>151</v>
      </c>
      <c r="F35" s="39" t="s">
        <v>152</v>
      </c>
      <c r="G35" s="73" t="s">
        <v>68</v>
      </c>
      <c r="H35" s="77">
        <v>112900</v>
      </c>
    </row>
    <row r="36" spans="1:8" s="40" customFormat="1" ht="15" customHeight="1">
      <c r="A36" s="74" t="s">
        <v>115</v>
      </c>
      <c r="B36" s="75">
        <v>43444</v>
      </c>
      <c r="C36" s="76" t="s">
        <v>93</v>
      </c>
      <c r="D36" s="78" t="s">
        <v>116</v>
      </c>
      <c r="E36" s="76" t="s">
        <v>117</v>
      </c>
      <c r="F36" s="39" t="s">
        <v>118</v>
      </c>
      <c r="G36" s="73" t="s">
        <v>68</v>
      </c>
      <c r="H36" s="77">
        <v>271000</v>
      </c>
    </row>
    <row r="37" spans="1:8" s="40" customFormat="1" ht="15" customHeight="1">
      <c r="A37" s="74" t="s">
        <v>115</v>
      </c>
      <c r="B37" s="79">
        <v>43445</v>
      </c>
      <c r="C37" s="76" t="s">
        <v>93</v>
      </c>
      <c r="D37" s="78" t="s">
        <v>116</v>
      </c>
      <c r="E37" s="80" t="s">
        <v>119</v>
      </c>
      <c r="F37" s="80" t="s">
        <v>120</v>
      </c>
      <c r="G37" s="73" t="s">
        <v>68</v>
      </c>
      <c r="H37" s="81">
        <v>70000</v>
      </c>
    </row>
    <row r="38" spans="1:8" s="40" customFormat="1" ht="15" customHeight="1">
      <c r="A38" s="74" t="s">
        <v>115</v>
      </c>
      <c r="B38" s="79">
        <v>43453</v>
      </c>
      <c r="C38" s="76" t="s">
        <v>93</v>
      </c>
      <c r="D38" s="78" t="s">
        <v>116</v>
      </c>
      <c r="E38" s="80" t="s">
        <v>49</v>
      </c>
      <c r="F38" s="80" t="s">
        <v>153</v>
      </c>
      <c r="G38" s="73" t="s">
        <v>68</v>
      </c>
      <c r="H38" s="81">
        <v>18000</v>
      </c>
    </row>
    <row r="39" spans="1:8" s="40" customFormat="1" ht="15" customHeight="1">
      <c r="A39" s="74" t="s">
        <v>115</v>
      </c>
      <c r="B39" s="79">
        <v>43454</v>
      </c>
      <c r="C39" s="80" t="s">
        <v>93</v>
      </c>
      <c r="D39" s="78" t="s">
        <v>116</v>
      </c>
      <c r="E39" s="80" t="s">
        <v>49</v>
      </c>
      <c r="F39" s="80" t="s">
        <v>121</v>
      </c>
      <c r="G39" s="73" t="s">
        <v>68</v>
      </c>
      <c r="H39" s="81">
        <v>10000</v>
      </c>
    </row>
    <row r="40" spans="1:8" s="50" customFormat="1" ht="15" customHeight="1">
      <c r="A40" s="51" t="s">
        <v>14</v>
      </c>
      <c r="B40" s="46"/>
      <c r="C40" s="46"/>
      <c r="D40" s="87"/>
      <c r="E40" s="46"/>
      <c r="F40" s="46">
        <v>5</v>
      </c>
      <c r="G40" s="46"/>
      <c r="H40" s="52">
        <f>SUM(H35:H39)</f>
        <v>481900</v>
      </c>
    </row>
    <row r="41" spans="1:8" s="37" customFormat="1" ht="15" customHeight="1">
      <c r="A41" s="33" t="s">
        <v>154</v>
      </c>
      <c r="B41" s="94">
        <v>43437</v>
      </c>
      <c r="C41" s="33" t="s">
        <v>31</v>
      </c>
      <c r="D41" s="88" t="s">
        <v>39</v>
      </c>
      <c r="E41" s="57" t="s">
        <v>155</v>
      </c>
      <c r="F41" s="63" t="s">
        <v>156</v>
      </c>
      <c r="G41" s="38" t="s">
        <v>68</v>
      </c>
      <c r="H41" s="95">
        <v>16000</v>
      </c>
    </row>
    <row r="42" spans="1:8" s="37" customFormat="1" ht="15" customHeight="1">
      <c r="A42" s="33" t="s">
        <v>154</v>
      </c>
      <c r="B42" s="94">
        <v>43438</v>
      </c>
      <c r="C42" s="33" t="s">
        <v>31</v>
      </c>
      <c r="D42" s="88" t="s">
        <v>39</v>
      </c>
      <c r="E42" s="57" t="s">
        <v>108</v>
      </c>
      <c r="F42" s="63" t="s">
        <v>157</v>
      </c>
      <c r="G42" s="38" t="s">
        <v>68</v>
      </c>
      <c r="H42" s="95">
        <v>100000</v>
      </c>
    </row>
    <row r="43" spans="1:8" s="37" customFormat="1" ht="15" customHeight="1">
      <c r="A43" s="33" t="s">
        <v>154</v>
      </c>
      <c r="B43" s="94">
        <v>43445</v>
      </c>
      <c r="C43" s="33" t="s">
        <v>31</v>
      </c>
      <c r="D43" s="88" t="s">
        <v>40</v>
      </c>
      <c r="E43" s="57" t="s">
        <v>158</v>
      </c>
      <c r="F43" s="63" t="s">
        <v>159</v>
      </c>
      <c r="G43" s="38" t="s">
        <v>68</v>
      </c>
      <c r="H43" s="95">
        <v>103000</v>
      </c>
    </row>
    <row r="44" spans="1:8" s="37" customFormat="1" ht="15" customHeight="1">
      <c r="A44" s="33" t="s">
        <v>47</v>
      </c>
      <c r="B44" s="94">
        <v>43446</v>
      </c>
      <c r="C44" s="33" t="s">
        <v>31</v>
      </c>
      <c r="D44" s="88" t="s">
        <v>39</v>
      </c>
      <c r="E44" s="57" t="s">
        <v>160</v>
      </c>
      <c r="F44" s="63" t="s">
        <v>161</v>
      </c>
      <c r="G44" s="38" t="s">
        <v>68</v>
      </c>
      <c r="H44" s="95">
        <v>40000</v>
      </c>
    </row>
    <row r="45" spans="1:8" s="37" customFormat="1" ht="15" customHeight="1">
      <c r="A45" s="33" t="s">
        <v>154</v>
      </c>
      <c r="B45" s="94">
        <v>43447</v>
      </c>
      <c r="C45" s="33" t="s">
        <v>31</v>
      </c>
      <c r="D45" s="88" t="s">
        <v>39</v>
      </c>
      <c r="E45" s="57" t="s">
        <v>48</v>
      </c>
      <c r="F45" s="63" t="s">
        <v>162</v>
      </c>
      <c r="G45" s="38" t="s">
        <v>163</v>
      </c>
      <c r="H45" s="95">
        <v>28000</v>
      </c>
    </row>
    <row r="46" spans="1:8" s="22" customFormat="1" ht="15" customHeight="1">
      <c r="A46" s="51" t="s">
        <v>14</v>
      </c>
      <c r="B46" s="47"/>
      <c r="C46" s="46"/>
      <c r="D46" s="87"/>
      <c r="E46" s="46"/>
      <c r="F46" s="46">
        <v>5</v>
      </c>
      <c r="G46" s="46"/>
      <c r="H46" s="52">
        <f>SUM(H41:H45)</f>
        <v>287000</v>
      </c>
    </row>
    <row r="47" spans="1:8" s="50" customFormat="1" ht="15" customHeight="1">
      <c r="A47" s="33" t="s">
        <v>69</v>
      </c>
      <c r="B47" s="58">
        <v>43454</v>
      </c>
      <c r="C47" s="53" t="s">
        <v>60</v>
      </c>
      <c r="D47" s="88" t="s">
        <v>70</v>
      </c>
      <c r="E47" s="39" t="s">
        <v>71</v>
      </c>
      <c r="F47" s="39" t="s">
        <v>72</v>
      </c>
      <c r="G47" s="38" t="s">
        <v>64</v>
      </c>
      <c r="H47" s="60">
        <v>105000</v>
      </c>
    </row>
    <row r="48" spans="1:8" s="50" customFormat="1" ht="15" customHeight="1">
      <c r="A48" s="33" t="s">
        <v>69</v>
      </c>
      <c r="B48" s="58">
        <v>43458</v>
      </c>
      <c r="C48" s="53" t="s">
        <v>34</v>
      </c>
      <c r="D48" s="88" t="s">
        <v>70</v>
      </c>
      <c r="E48" s="39" t="s">
        <v>73</v>
      </c>
      <c r="F48" s="39" t="s">
        <v>74</v>
      </c>
      <c r="G48" s="38" t="s">
        <v>28</v>
      </c>
      <c r="H48" s="60">
        <v>84000</v>
      </c>
    </row>
    <row r="49" spans="1:17" s="50" customFormat="1" ht="15" customHeight="1">
      <c r="A49" s="33" t="s">
        <v>69</v>
      </c>
      <c r="B49" s="58">
        <v>43460</v>
      </c>
      <c r="C49" s="53" t="s">
        <v>60</v>
      </c>
      <c r="D49" s="88" t="s">
        <v>70</v>
      </c>
      <c r="E49" s="39" t="s">
        <v>75</v>
      </c>
      <c r="F49" s="39" t="s">
        <v>76</v>
      </c>
      <c r="G49" s="38" t="s">
        <v>64</v>
      </c>
      <c r="H49" s="60">
        <v>235000</v>
      </c>
    </row>
    <row r="50" spans="1:17" s="22" customFormat="1" ht="15" customHeight="1">
      <c r="A50" s="51" t="s">
        <v>14</v>
      </c>
      <c r="B50" s="47"/>
      <c r="C50" s="46"/>
      <c r="D50" s="87"/>
      <c r="E50" s="46"/>
      <c r="F50" s="46">
        <v>3</v>
      </c>
      <c r="G50" s="46"/>
      <c r="H50" s="52">
        <f>SUM(H47:H49)</f>
        <v>424000</v>
      </c>
    </row>
    <row r="51" spans="1:17" s="22" customFormat="1" ht="15" customHeight="1">
      <c r="A51" s="33" t="s">
        <v>59</v>
      </c>
      <c r="B51" s="58">
        <v>43438</v>
      </c>
      <c r="C51" s="53" t="s">
        <v>60</v>
      </c>
      <c r="D51" s="69" t="s">
        <v>61</v>
      </c>
      <c r="E51" s="59" t="s">
        <v>62</v>
      </c>
      <c r="F51" s="39" t="s">
        <v>63</v>
      </c>
      <c r="G51" s="38" t="s">
        <v>64</v>
      </c>
      <c r="H51" s="60">
        <v>27000</v>
      </c>
      <c r="J51" s="4"/>
      <c r="K51" s="4"/>
      <c r="L51" s="4"/>
      <c r="M51" s="4"/>
      <c r="N51" s="4"/>
      <c r="O51" s="4"/>
      <c r="P51" s="4"/>
      <c r="Q51" s="4"/>
    </row>
    <row r="52" spans="1:17" s="22" customFormat="1" ht="15" customHeight="1">
      <c r="A52" s="33" t="s">
        <v>59</v>
      </c>
      <c r="B52" s="58">
        <v>43461</v>
      </c>
      <c r="C52" s="53" t="s">
        <v>60</v>
      </c>
      <c r="D52" s="69" t="s">
        <v>65</v>
      </c>
      <c r="E52" s="59" t="s">
        <v>66</v>
      </c>
      <c r="F52" s="39" t="s">
        <v>67</v>
      </c>
      <c r="G52" s="38" t="s">
        <v>64</v>
      </c>
      <c r="H52" s="60">
        <v>125000</v>
      </c>
    </row>
    <row r="53" spans="1:17" s="50" customFormat="1" ht="15" customHeight="1">
      <c r="A53" s="51" t="s">
        <v>14</v>
      </c>
      <c r="B53" s="46"/>
      <c r="C53" s="46"/>
      <c r="D53" s="87"/>
      <c r="E53" s="46"/>
      <c r="F53" s="46">
        <v>2</v>
      </c>
      <c r="G53" s="46"/>
      <c r="H53" s="52">
        <f>SUM(H51:H52)</f>
        <v>152000</v>
      </c>
    </row>
    <row r="54" spans="1:17" s="22" customFormat="1" ht="15" customHeight="1">
      <c r="A54" s="51" t="s">
        <v>20</v>
      </c>
      <c r="B54" s="47"/>
      <c r="C54" s="46"/>
      <c r="D54" s="87"/>
      <c r="E54" s="46"/>
      <c r="F54" s="54">
        <f t="shared" ref="F54:G54" si="0">SUM(F53,F50,F46,F40,F34,F32,F27,F20,F14,F6)</f>
        <v>39</v>
      </c>
      <c r="G54" s="62"/>
      <c r="H54" s="62">
        <f>SUM(H53,H50,H46,H40,H34,H32,H27,H20,H14,H6)</f>
        <v>4310950</v>
      </c>
    </row>
    <row r="55" spans="1:17" s="22" customFormat="1" ht="15" customHeight="1">
      <c r="A55" s="55"/>
      <c r="B55" s="55"/>
      <c r="C55" s="55"/>
      <c r="D55" s="89"/>
      <c r="E55" s="55"/>
      <c r="F55" s="55"/>
      <c r="H55" s="56"/>
    </row>
    <row r="56" spans="1:17" s="22" customFormat="1" ht="15" customHeight="1">
      <c r="A56" s="55"/>
      <c r="B56" s="55"/>
      <c r="C56" s="55"/>
      <c r="D56" s="89"/>
      <c r="E56" s="55"/>
      <c r="F56" s="55"/>
      <c r="H56" s="56"/>
    </row>
    <row r="57" spans="1:17" ht="15" customHeight="1">
      <c r="D57" s="90"/>
      <c r="G57" s="4"/>
    </row>
    <row r="58" spans="1:17" ht="15" customHeight="1">
      <c r="G58" s="4"/>
    </row>
    <row r="59" spans="1:17" ht="15" customHeight="1">
      <c r="G59" s="4"/>
    </row>
    <row r="60" spans="1:17" ht="15" customHeight="1">
      <c r="G60" s="4"/>
    </row>
    <row r="61" spans="1:17" ht="15" customHeight="1">
      <c r="G61" s="4"/>
    </row>
    <row r="62" spans="1:17" ht="15" customHeight="1">
      <c r="G62" s="4"/>
    </row>
    <row r="63" spans="1:17" ht="15" customHeight="1"/>
    <row r="64" spans="1:17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7.100000000000001" customHeight="1"/>
    <row r="84" ht="17.100000000000001" customHeight="1"/>
    <row r="85" ht="17.100000000000001" customHeight="1"/>
    <row r="86" ht="17.100000000000001" customHeight="1"/>
    <row r="87" ht="17.100000000000001" customHeight="1"/>
    <row r="88" ht="17.100000000000001" customHeight="1"/>
    <row r="89" ht="17.100000000000001" customHeight="1"/>
    <row r="90" ht="17.100000000000001" customHeight="1"/>
    <row r="91" ht="17.100000000000001" customHeight="1"/>
    <row r="92" ht="17.100000000000001" customHeight="1"/>
    <row r="93" ht="17.100000000000001" customHeight="1"/>
    <row r="94" ht="17.100000000000001" customHeight="1"/>
    <row r="95" ht="17.100000000000001" customHeight="1"/>
    <row r="96" ht="17.100000000000001" customHeight="1"/>
    <row r="97" ht="17.100000000000001" customHeight="1"/>
    <row r="98" ht="17.100000000000001" customHeight="1"/>
    <row r="99" ht="17.100000000000001" customHeight="1"/>
    <row r="100" ht="17.100000000000001" customHeight="1"/>
    <row r="101" ht="17.100000000000001" customHeight="1"/>
    <row r="102" ht="17.100000000000001" customHeight="1"/>
    <row r="103" ht="17.100000000000001" customHeight="1"/>
    <row r="104" ht="17.100000000000001" customHeight="1"/>
    <row r="105" ht="17.100000000000001" customHeight="1"/>
    <row r="106" ht="17.100000000000001" customHeight="1"/>
    <row r="107" ht="17.100000000000001" customHeight="1"/>
    <row r="108" ht="17.100000000000001" customHeight="1"/>
    <row r="109" ht="17.100000000000001" customHeight="1"/>
    <row r="110" ht="17.100000000000001" customHeight="1"/>
    <row r="111" ht="17.100000000000001" customHeight="1"/>
    <row r="112" ht="17.100000000000001" customHeight="1"/>
    <row r="113" ht="17.100000000000001" customHeight="1"/>
    <row r="114" ht="17.100000000000001" customHeight="1"/>
    <row r="115" ht="17.100000000000001" customHeight="1"/>
    <row r="116" ht="17.100000000000001" customHeight="1"/>
    <row r="117" ht="17.100000000000001" customHeight="1"/>
    <row r="118" ht="17.100000000000001" customHeight="1"/>
    <row r="119" ht="17.100000000000001" customHeight="1"/>
    <row r="120" ht="17.100000000000001" customHeight="1"/>
    <row r="121" ht="17.100000000000001" customHeight="1"/>
    <row r="122" ht="17.100000000000001" customHeight="1"/>
    <row r="123" ht="17.100000000000001" customHeight="1"/>
    <row r="124" ht="17.100000000000001" customHeight="1"/>
    <row r="125" ht="17.100000000000001" customHeight="1"/>
    <row r="126" ht="17.100000000000001" customHeight="1"/>
    <row r="127" ht="17.100000000000001" customHeight="1"/>
    <row r="128" ht="17.100000000000001" customHeight="1"/>
    <row r="129" ht="17.100000000000001" customHeight="1"/>
    <row r="130" ht="17.100000000000001" customHeight="1"/>
    <row r="131" ht="17.100000000000001" customHeight="1"/>
    <row r="132" ht="17.100000000000001" customHeight="1"/>
    <row r="133" ht="17.100000000000001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</sheetData>
  <mergeCells count="1">
    <mergeCell ref="A1:H1"/>
  </mergeCells>
  <phoneticPr fontId="1" type="noConversion"/>
  <conditionalFormatting sqref="B41:B45">
    <cfRule type="expression" dxfId="0" priority="3" stopIfTrue="1">
      <formula>WEEKDAY($C:$C)=1</formula>
    </cfRule>
  </conditionalFormatting>
  <pageMargins left="0.27559055118110237" right="0.27559055118110237" top="0.55118110236220474" bottom="0.35433070866141736" header="0.31496062992125984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공개 총괄</vt:lpstr>
      <vt:lpstr>세부사용현황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손다혜</dc:creator>
  <cp:lastModifiedBy>user</cp:lastModifiedBy>
  <cp:lastPrinted>2017-06-21T10:11:51Z</cp:lastPrinted>
  <dcterms:created xsi:type="dcterms:W3CDTF">2015-02-23T07:13:57Z</dcterms:created>
  <dcterms:modified xsi:type="dcterms:W3CDTF">2019-01-16T00:19:33Z</dcterms:modified>
</cp:coreProperties>
</file>